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Департамент\Тарифной политики\ТЭЦ Восточная (ЦПВБ)\Раскрытие информации\2019 год\"/>
    </mc:Choice>
  </mc:AlternateContent>
  <bookViews>
    <workbookView xWindow="0" yWindow="0" windowWidth="28800" windowHeight="115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17" i="1"/>
  <c r="B16" i="1"/>
  <c r="B15" i="1"/>
  <c r="B14" i="1"/>
  <c r="B11" i="1"/>
  <c r="B10" i="1"/>
  <c r="B9" i="1"/>
  <c r="B8" i="1"/>
  <c r="B6" i="1"/>
  <c r="B3" i="1"/>
</calcChain>
</file>

<file path=xl/sharedStrings.xml><?xml version="1.0" encoding="utf-8"?>
<sst xmlns="http://schemas.openxmlformats.org/spreadsheetml/2006/main" count="23" uniqueCount="23">
  <si>
    <t>Себестоимость тыс.руб.</t>
  </si>
  <si>
    <t>12 месяцев 2019г.</t>
  </si>
  <si>
    <t>Сырье и материалы, %</t>
  </si>
  <si>
    <t>Приобретенные комплектующие изделия, полуфабрикаты, %</t>
  </si>
  <si>
    <t>Работы и услуги производственного характера, выполненные сторонними организациями, %</t>
  </si>
  <si>
    <t>Топливо, %</t>
  </si>
  <si>
    <t>Энергия, %</t>
  </si>
  <si>
    <t>Затраты на оплату труда, %</t>
  </si>
  <si>
    <t>Проценты по кредитам, %</t>
  </si>
  <si>
    <t>Арендная плата, %</t>
  </si>
  <si>
    <t>Отчисления на социальные нужды, %</t>
  </si>
  <si>
    <t>Амортизация основных средств, %</t>
  </si>
  <si>
    <t>Налоги, включаемые в себестоимость продукции, %</t>
  </si>
  <si>
    <t>Прочие затраты, %</t>
  </si>
  <si>
    <t>Амортизация по нематериальным активам, %</t>
  </si>
  <si>
    <t>Обязательные страховые платежи, %</t>
  </si>
  <si>
    <t>Представительские расходы, %</t>
  </si>
  <si>
    <t>Иное, %</t>
  </si>
  <si>
    <t>Итого: затраты на производство и продажу продукции (работ, услуг) (себестоимость), %</t>
  </si>
  <si>
    <t>Справочно: выручка от продажи продукции (работ, услуг), % к себестоимости</t>
  </si>
  <si>
    <t>Вознаграждения за рационализаторские предложения, %</t>
  </si>
  <si>
    <t>Общая структура себестоимости хозяйственной деятельности АО "РАО ЭС Востока" в части ГТУ-ТЭЦ на площадке ЦПВБ в г.Владивостоке за 12 месяцев 2019г.</t>
  </si>
  <si>
    <t>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</si>
</sst>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/&#1058;&#1072;&#1088;&#1080;&#1092;&#1085;&#1086;&#1081;%20&#1087;&#1086;&#1083;&#1080;&#1090;&#1080;&#1082;&#1080;/&#1058;&#1069;&#1062;%20&#1042;&#1086;&#1089;&#1090;&#1086;&#1095;&#1085;&#1072;&#1103;%20(&#1062;&#1055;&#1042;&#1041;)/&#1059;&#1087;&#1088;&#1072;&#1074;&#1083;&#1077;&#1085;&#1095;&#1077;&#1089;&#1082;&#1072;&#1103;%20&#1086;&#1090;&#1095;&#1077;&#1090;&#1085;&#1086;&#1089;&#1090;&#1100;/2019/&#1048;&#1090;&#1086;&#1075;&#1080;%20&#1089;%20&#1092;&#1080;&#1085;&#1088;&#1077;&#1079;&#1086;&#1084;%20201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центы"/>
    </sheetNames>
    <sheetDataSet>
      <sheetData sheetId="0">
        <row r="10">
          <cell r="AN10">
            <v>2102456549.6923337</v>
          </cell>
        </row>
        <row r="15">
          <cell r="AN15">
            <v>2713473758.777226</v>
          </cell>
        </row>
        <row r="20">
          <cell r="AN20">
            <v>1009960544.3699999</v>
          </cell>
        </row>
        <row r="25">
          <cell r="AN25">
            <v>47811484.680000007</v>
          </cell>
        </row>
        <row r="35">
          <cell r="AN35">
            <v>229852444.52722663</v>
          </cell>
        </row>
        <row r="38">
          <cell r="AN38">
            <v>29761945.660000004</v>
          </cell>
        </row>
        <row r="39">
          <cell r="AN39">
            <v>2870464.27</v>
          </cell>
        </row>
        <row r="40">
          <cell r="AN40">
            <v>680397.97</v>
          </cell>
        </row>
        <row r="41">
          <cell r="AN41">
            <v>1026142799.16</v>
          </cell>
        </row>
        <row r="42">
          <cell r="AN42">
            <v>185883427</v>
          </cell>
        </row>
        <row r="64">
          <cell r="AN64">
            <v>49294.380000000005</v>
          </cell>
        </row>
        <row r="65">
          <cell r="AN65">
            <v>13993908.23</v>
          </cell>
        </row>
        <row r="66">
          <cell r="AN66">
            <v>40087698.760000005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A3" sqref="A3:XFD3"/>
    </sheetView>
  </sheetViews>
  <sheetFormatPr defaultRowHeight="15" x14ac:dyDescent="0.25"/>
  <cols>
    <col min="1" max="1" width="50.7109375" style="2" customWidth="1"/>
    <col min="2" max="2" width="14.5703125" style="2" customWidth="1"/>
    <col min="3" max="16384" width="9.140625" style="2"/>
  </cols>
  <sheetData>
    <row r="1" spans="1:2" ht="52.5" customHeight="1" x14ac:dyDescent="0.25">
      <c r="A1" s="1" t="s">
        <v>21</v>
      </c>
      <c r="B1" s="1"/>
    </row>
    <row r="3" spans="1:2" s="7" customFormat="1" x14ac:dyDescent="0.25">
      <c r="A3" s="7" t="s">
        <v>0</v>
      </c>
      <c r="B3" s="8">
        <f>[1]Шаблон!$AN$15/1000</f>
        <v>2713473.7587772259</v>
      </c>
    </row>
    <row r="5" spans="1:2" ht="30" x14ac:dyDescent="0.25">
      <c r="A5" s="3" t="s">
        <v>22</v>
      </c>
      <c r="B5" s="4" t="s">
        <v>1</v>
      </c>
    </row>
    <row r="6" spans="1:2" x14ac:dyDescent="0.25">
      <c r="A6" s="5" t="s">
        <v>2</v>
      </c>
      <c r="B6" s="6">
        <f>([1]Шаблон!$AN$64+[1]Шаблон!$AN$65+[1]Шаблон!$AN$66)/10/B3</f>
        <v>1.9948931215901287</v>
      </c>
    </row>
    <row r="7" spans="1:2" ht="30" x14ac:dyDescent="0.25">
      <c r="A7" s="5" t="s">
        <v>3</v>
      </c>
      <c r="B7" s="6"/>
    </row>
    <row r="8" spans="1:2" ht="30" x14ac:dyDescent="0.25">
      <c r="A8" s="5" t="s">
        <v>4</v>
      </c>
      <c r="B8" s="6">
        <f>([1]Шаблон!$AN$35+[1]Шаблон!$AN$38)/10/B3</f>
        <v>9.5676027581787562</v>
      </c>
    </row>
    <row r="9" spans="1:2" x14ac:dyDescent="0.25">
      <c r="A9" s="5" t="s">
        <v>5</v>
      </c>
      <c r="B9" s="6">
        <f>[1]Шаблон!$AN$20/10/B3</f>
        <v>37.220206795923431</v>
      </c>
    </row>
    <row r="10" spans="1:2" x14ac:dyDescent="0.25">
      <c r="A10" s="5" t="s">
        <v>6</v>
      </c>
      <c r="B10" s="6">
        <f>[1]Шаблон!$AN$25/10/B3</f>
        <v>1.7620028395463576</v>
      </c>
    </row>
    <row r="11" spans="1:2" x14ac:dyDescent="0.25">
      <c r="A11" s="5" t="s">
        <v>7</v>
      </c>
      <c r="B11" s="6">
        <f>[1]Шаблон!$AN$39/10/B3</f>
        <v>0.1057855916503692</v>
      </c>
    </row>
    <row r="12" spans="1:2" x14ac:dyDescent="0.25">
      <c r="A12" s="5" t="s">
        <v>8</v>
      </c>
      <c r="B12" s="6"/>
    </row>
    <row r="13" spans="1:2" x14ac:dyDescent="0.25">
      <c r="A13" s="5" t="s">
        <v>9</v>
      </c>
      <c r="B13" s="6"/>
    </row>
    <row r="14" spans="1:2" x14ac:dyDescent="0.25">
      <c r="A14" s="5" t="s">
        <v>10</v>
      </c>
      <c r="B14" s="6">
        <f>[1]Шаблон!$AN$40/10/B3</f>
        <v>2.5074794543309239E-2</v>
      </c>
    </row>
    <row r="15" spans="1:2" x14ac:dyDescent="0.25">
      <c r="A15" s="5" t="s">
        <v>11</v>
      </c>
      <c r="B15" s="6">
        <f>[1]Шаблон!$AN$41/10/B3</f>
        <v>37.816573528332597</v>
      </c>
    </row>
    <row r="16" spans="1:2" x14ac:dyDescent="0.25">
      <c r="A16" s="5" t="s">
        <v>12</v>
      </c>
      <c r="B16" s="6">
        <f>[1]Шаблон!$AN$42/10/B3</f>
        <v>6.8503860189812462</v>
      </c>
    </row>
    <row r="17" spans="1:2" x14ac:dyDescent="0.25">
      <c r="A17" s="5" t="s">
        <v>13</v>
      </c>
      <c r="B17" s="6">
        <f>100-B6-B7-B8-B9-B10-B11-B12-B13-B14-B15-B16</f>
        <v>4.6574745512538209</v>
      </c>
    </row>
    <row r="18" spans="1:2" x14ac:dyDescent="0.25">
      <c r="A18" s="5" t="s">
        <v>14</v>
      </c>
      <c r="B18" s="6"/>
    </row>
    <row r="19" spans="1:2" ht="30" x14ac:dyDescent="0.25">
      <c r="A19" s="5" t="s">
        <v>20</v>
      </c>
      <c r="B19" s="6"/>
    </row>
    <row r="20" spans="1:2" x14ac:dyDescent="0.25">
      <c r="A20" s="5" t="s">
        <v>15</v>
      </c>
      <c r="B20" s="6"/>
    </row>
    <row r="21" spans="1:2" x14ac:dyDescent="0.25">
      <c r="A21" s="5" t="s">
        <v>16</v>
      </c>
      <c r="B21" s="6"/>
    </row>
    <row r="22" spans="1:2" x14ac:dyDescent="0.25">
      <c r="A22" s="5" t="s">
        <v>17</v>
      </c>
      <c r="B22" s="6"/>
    </row>
    <row r="23" spans="1:2" ht="30" x14ac:dyDescent="0.25">
      <c r="A23" s="5" t="s">
        <v>18</v>
      </c>
      <c r="B23" s="6">
        <v>100</v>
      </c>
    </row>
    <row r="24" spans="1:2" ht="30" x14ac:dyDescent="0.25">
      <c r="A24" s="5" t="s">
        <v>19</v>
      </c>
      <c r="B24" s="6">
        <f>[1]Шаблон!$AN$10/10/B3</f>
        <v>77.48210362792544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RAO-ESV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Шабаль Наталья Владимировна</dc:creator>
  <cp:lastModifiedBy>Шабаль Наталья Владимировна</cp:lastModifiedBy>
  <dcterms:created xsi:type="dcterms:W3CDTF">2020-08-25T06:45:55Z</dcterms:created>
  <dcterms:modified xsi:type="dcterms:W3CDTF">2020-08-25T07:00:13Z</dcterms:modified>
</cp:coreProperties>
</file>